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i 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<sst xmlns="http://schemas.openxmlformats.org/spreadsheetml/2006/main" count="75" uniqueCount="53">
  <si>
    <t>MESE</t>
  </si>
  <si>
    <t>RSU non diff</t>
  </si>
  <si>
    <t>imb plastica</t>
  </si>
  <si>
    <t>imb vetro</t>
  </si>
  <si>
    <t>batterie</t>
  </si>
  <si>
    <t xml:space="preserve">bombolette </t>
  </si>
  <si>
    <t>carta</t>
  </si>
  <si>
    <t>biodeg</t>
  </si>
  <si>
    <t>abiti</t>
  </si>
  <si>
    <t>neon</t>
  </si>
  <si>
    <t>aee con cfc</t>
  </si>
  <si>
    <t>olii</t>
  </si>
  <si>
    <t>vernici</t>
  </si>
  <si>
    <t>medic</t>
  </si>
  <si>
    <t>pile</t>
  </si>
  <si>
    <t>Altre BATTERIE</t>
  </si>
  <si>
    <t>aee tv r3</t>
  </si>
  <si>
    <t>raee telefoni</t>
  </si>
  <si>
    <t>legno</t>
  </si>
  <si>
    <t>plastica</t>
  </si>
  <si>
    <t>metallo</t>
  </si>
  <si>
    <t>biod</t>
  </si>
  <si>
    <t>spazzamento</t>
  </si>
  <si>
    <t>toner</t>
  </si>
  <si>
    <t>ingombranti</t>
  </si>
  <si>
    <t>compostiere</t>
  </si>
  <si>
    <t>R.D.</t>
  </si>
  <si>
    <t>TOTALE</t>
  </si>
  <si>
    <t>%RD</t>
  </si>
  <si>
    <t>COD.CER</t>
  </si>
  <si>
    <t>080318</t>
  </si>
  <si>
    <t>mese</t>
  </si>
  <si>
    <t>kg</t>
  </si>
  <si>
    <t>kg.</t>
  </si>
  <si>
    <t>KG</t>
  </si>
  <si>
    <t>n. 400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</si>
  <si>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</si>
  <si>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</si>
  <si>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</si>
  <si>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</si>
  <si>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</si>
  <si>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</si>
  <si>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</si>
  <si>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</si>
  <si>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</si>
  <si>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</si>
  <si>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</si>
  <si>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</si>
  <si>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RACCOLTA INDIFFERENZIATA</t>
  </si>
  <si>
    <t xml:space="preserve"> RACCOLTA DIFFERENZIATA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</si>
  <si>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</si>
  <si>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 RACCOLTA</t>
  </si>
  <si>
    <t xml:space="preserve">% DIFFERENZIATA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</si>
</sst>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[$€]\ * #,##0.00_-;\-[$€]\ * #,##0.00_-;_-[$€]\ * \-??_-;_-@_-"/>
    <numFmt numFmtId="166" formatCode="@"/>
    <numFmt numFmtId="167" formatCode="#,##0"/>
    <numFmt numFmtId="168" formatCode="0.00%"/>
    <numFmt numFmtId="169" formatCode="###,###.00"/>
    <numFmt numFmtId="170" formatCode="#,##0.000"/>
    <numFmt numFmtId="171" formatCode="0.000"/>
    <numFmt numFmtId="172" formatCode="MM:SS.0"/>
  </numFmts>
  <fonts count="10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right"/>
    </xf>
    <xf numFmtId="164" fontId="2" fillId="2" borderId="1" xfId="0" applyFont="1" applyFill="1" applyBorder="1" applyAlignment="1">
      <alignment horizontal="left"/>
    </xf>
    <xf numFmtId="164" fontId="3" fillId="3" borderId="1" xfId="0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left"/>
    </xf>
    <xf numFmtId="167" fontId="8" fillId="4" borderId="1" xfId="0" applyNumberFormat="1" applyFont="1" applyFill="1" applyBorder="1" applyAlignment="1">
      <alignment horizontal="right"/>
    </xf>
    <xf numFmtId="167" fontId="8" fillId="5" borderId="1" xfId="0" applyNumberFormat="1" applyFont="1" applyFill="1" applyBorder="1" applyAlignment="1">
      <alignment/>
    </xf>
    <xf numFmtId="167" fontId="8" fillId="2" borderId="1" xfId="0" applyNumberFormat="1" applyFont="1" applyFill="1" applyBorder="1" applyAlignment="1">
      <alignment/>
    </xf>
    <xf numFmtId="167" fontId="8" fillId="3" borderId="1" xfId="0" applyNumberFormat="1" applyFont="1" applyFill="1" applyBorder="1" applyAlignment="1">
      <alignment/>
    </xf>
    <xf numFmtId="168" fontId="8" fillId="2" borderId="1" xfId="0" applyNumberFormat="1" applyFont="1" applyFill="1" applyBorder="1" applyAlignment="1">
      <alignment/>
    </xf>
    <xf numFmtId="167" fontId="8" fillId="5" borderId="1" xfId="0" applyNumberFormat="1" applyFont="1" applyFill="1" applyBorder="1" applyAlignment="1">
      <alignment horizontal="right"/>
    </xf>
    <xf numFmtId="167" fontId="8" fillId="4" borderId="2" xfId="0" applyNumberFormat="1" applyFont="1" applyFill="1" applyBorder="1" applyAlignment="1">
      <alignment horizontal="right"/>
    </xf>
    <xf numFmtId="164" fontId="7" fillId="3" borderId="3" xfId="0" applyFont="1" applyFill="1" applyBorder="1" applyAlignment="1">
      <alignment horizontal="left"/>
    </xf>
    <xf numFmtId="164" fontId="0" fillId="5" borderId="0" xfId="0" applyFill="1" applyAlignment="1">
      <alignment/>
    </xf>
    <xf numFmtId="167" fontId="8" fillId="4" borderId="4" xfId="0" applyNumberFormat="1" applyFont="1" applyFill="1" applyBorder="1" applyAlignment="1">
      <alignment horizontal="right"/>
    </xf>
    <xf numFmtId="167" fontId="8" fillId="6" borderId="1" xfId="0" applyNumberFormat="1" applyFont="1" applyFill="1" applyBorder="1" applyAlignment="1">
      <alignment horizontal="right"/>
    </xf>
    <xf numFmtId="164" fontId="7" fillId="3" borderId="2" xfId="0" applyFont="1" applyFill="1" applyBorder="1" applyAlignment="1">
      <alignment horizontal="left"/>
    </xf>
    <xf numFmtId="167" fontId="8" fillId="6" borderId="2" xfId="0" applyNumberFormat="1" applyFont="1" applyFill="1" applyBorder="1" applyAlignment="1">
      <alignment horizontal="right"/>
    </xf>
    <xf numFmtId="167" fontId="8" fillId="5" borderId="2" xfId="0" applyNumberFormat="1" applyFont="1" applyFill="1" applyBorder="1" applyAlignment="1">
      <alignment horizontal="right"/>
    </xf>
    <xf numFmtId="167" fontId="8" fillId="3" borderId="2" xfId="0" applyNumberFormat="1" applyFont="1" applyFill="1" applyBorder="1" applyAlignment="1">
      <alignment/>
    </xf>
    <xf numFmtId="167" fontId="8" fillId="6" borderId="3" xfId="0" applyNumberFormat="1" applyFont="1" applyFill="1" applyBorder="1" applyAlignment="1">
      <alignment horizontal="right"/>
    </xf>
    <xf numFmtId="169" fontId="7" fillId="6" borderId="1" xfId="0" applyNumberFormat="1" applyFont="1" applyFill="1" applyBorder="1" applyAlignment="1">
      <alignment/>
    </xf>
    <xf numFmtId="164" fontId="7" fillId="3" borderId="4" xfId="0" applyFont="1" applyFill="1" applyBorder="1" applyAlignment="1">
      <alignment horizontal="left"/>
    </xf>
    <xf numFmtId="167" fontId="8" fillId="4" borderId="4" xfId="0" applyNumberFormat="1" applyFont="1" applyFill="1" applyBorder="1" applyAlignment="1">
      <alignment/>
    </xf>
    <xf numFmtId="167" fontId="8" fillId="6" borderId="4" xfId="0" applyNumberFormat="1" applyFont="1" applyFill="1" applyBorder="1" applyAlignment="1">
      <alignment horizontal="right"/>
    </xf>
    <xf numFmtId="167" fontId="8" fillId="5" borderId="4" xfId="0" applyNumberFormat="1" applyFont="1" applyFill="1" applyBorder="1" applyAlignment="1">
      <alignment horizontal="right"/>
    </xf>
    <xf numFmtId="167" fontId="8" fillId="3" borderId="4" xfId="0" applyNumberFormat="1" applyFont="1" applyFill="1" applyBorder="1" applyAlignment="1">
      <alignment/>
    </xf>
    <xf numFmtId="167" fontId="8" fillId="7" borderId="1" xfId="0" applyNumberFormat="1" applyFont="1" applyFill="1" applyBorder="1" applyAlignment="1">
      <alignment/>
    </xf>
    <xf numFmtId="164" fontId="9" fillId="3" borderId="1" xfId="0" applyFont="1" applyFill="1" applyBorder="1" applyAlignment="1">
      <alignment horizontal="left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70" fontId="1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7" fontId="2" fillId="4" borderId="0" xfId="0" applyNumberFormat="1" applyFont="1" applyFill="1" applyBorder="1" applyAlignment="1">
      <alignment horizontal="right"/>
    </xf>
    <xf numFmtId="164" fontId="2" fillId="0" borderId="0" xfId="0" applyFont="1" applyBorder="1" applyAlignment="1">
      <alignment/>
    </xf>
    <xf numFmtId="171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171" fontId="2" fillId="0" borderId="0" xfId="0" applyNumberFormat="1" applyFont="1" applyBorder="1" applyAlignment="1">
      <alignment/>
    </xf>
    <xf numFmtId="167" fontId="2" fillId="3" borderId="0" xfId="0" applyNumberFormat="1" applyFont="1" applyFill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8" fontId="2" fillId="2" borderId="0" xfId="0" applyNumberFormat="1" applyFont="1" applyFill="1" applyBorder="1" applyAlignment="1">
      <alignment horizontal="right"/>
    </xf>
    <xf numFmtId="164" fontId="1" fillId="8" borderId="0" xfId="0" applyFont="1" applyFill="1" applyBorder="1" applyAlignment="1">
      <alignment/>
    </xf>
    <xf numFmtId="164" fontId="2" fillId="8" borderId="0" xfId="0" applyFont="1" applyFill="1" applyBorder="1" applyAlignment="1">
      <alignment horizontal="right"/>
    </xf>
    <xf numFmtId="167" fontId="2" fillId="8" borderId="0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workbookViewId="0" topLeftCell="A1">
      <selection activeCell="H22" sqref="H22"/>
    </sheetView>
  </sheetViews>
  <sheetFormatPr defaultColWidth="9.140625" defaultRowHeight="12.75"/>
  <cols>
    <col min="2" max="2" width="9.7109375" style="0" customWidth="1"/>
    <col min="3" max="3" width="9.421875" style="0" customWidth="1"/>
    <col min="4" max="4" width="8.140625" style="0" customWidth="1"/>
    <col min="5" max="5" width="5.7109375" style="0" customWidth="1"/>
    <col min="6" max="6" width="9.28125" style="0" customWidth="1"/>
    <col min="7" max="7" width="7.8515625" style="0" customWidth="1"/>
    <col min="8" max="8" width="10.140625" style="0" customWidth="1"/>
    <col min="9" max="9" width="5.7109375" style="0" customWidth="1"/>
    <col min="10" max="11" width="8.8515625" style="0" customWidth="1"/>
    <col min="12" max="12" width="7.00390625" style="0" customWidth="1"/>
    <col min="13" max="13" width="9.57421875" style="0" customWidth="1"/>
    <col min="14" max="15" width="7.7109375" style="0" customWidth="1"/>
    <col min="16" max="16" width="10.8515625" style="0" customWidth="1"/>
    <col min="17" max="17" width="7.7109375" style="0" customWidth="1"/>
    <col min="18" max="18" width="10.140625" style="0" customWidth="1"/>
    <col min="19" max="19" width="7.7109375" style="0" customWidth="1"/>
    <col min="20" max="20" width="7.8515625" style="0" customWidth="1"/>
    <col min="21" max="21" width="9.28125" style="0" customWidth="1"/>
    <col min="22" max="22" width="9.57421875" style="0" customWidth="1"/>
    <col min="23" max="23" width="7.421875" style="0" customWidth="1"/>
    <col min="24" max="24" width="6.00390625" style="0" customWidth="1"/>
    <col min="25" max="25" width="8.8515625" style="0" customWidth="1"/>
    <col min="26" max="26" width="10.7109375" style="0" customWidth="1"/>
    <col min="27" max="27" width="12.57421875" style="0" customWidth="1"/>
    <col min="28" max="28" width="13.00390625" style="0" customWidth="1"/>
  </cols>
  <sheetData>
    <row r="1" spans="1:28" ht="12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</row>
    <row r="2" spans="1:29" ht="12.75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7" t="s">
        <v>27</v>
      </c>
      <c r="AC2" s="8" t="s">
        <v>28</v>
      </c>
    </row>
    <row r="3" spans="1:29" ht="12.75">
      <c r="A3" s="9" t="s">
        <v>29</v>
      </c>
      <c r="B3" s="10">
        <v>200301</v>
      </c>
      <c r="C3" s="8">
        <v>150102</v>
      </c>
      <c r="D3" s="8">
        <v>150107</v>
      </c>
      <c r="E3" s="8">
        <v>160601</v>
      </c>
      <c r="F3" s="8">
        <v>160505</v>
      </c>
      <c r="G3" s="8">
        <v>200101</v>
      </c>
      <c r="H3" s="8">
        <v>200108</v>
      </c>
      <c r="I3" s="8">
        <v>200110</v>
      </c>
      <c r="J3" s="8">
        <v>200121</v>
      </c>
      <c r="K3" s="8">
        <v>200123</v>
      </c>
      <c r="L3" s="8">
        <v>200125</v>
      </c>
      <c r="M3" s="8">
        <v>200127</v>
      </c>
      <c r="N3" s="8">
        <v>200132</v>
      </c>
      <c r="O3" s="8">
        <v>200133</v>
      </c>
      <c r="P3" s="8">
        <v>200134</v>
      </c>
      <c r="Q3" s="8">
        <v>200135</v>
      </c>
      <c r="R3" s="8">
        <v>200136</v>
      </c>
      <c r="S3" s="8">
        <v>200138</v>
      </c>
      <c r="T3" s="8">
        <v>200139</v>
      </c>
      <c r="U3" s="8">
        <v>200140</v>
      </c>
      <c r="V3" s="8">
        <v>200201</v>
      </c>
      <c r="W3" s="8">
        <v>200303</v>
      </c>
      <c r="X3" s="11" t="s">
        <v>30</v>
      </c>
      <c r="Y3" s="8">
        <v>200307</v>
      </c>
      <c r="Z3" s="8"/>
      <c r="AA3" s="8"/>
      <c r="AB3" s="12"/>
      <c r="AC3" s="8" t="s">
        <v>31</v>
      </c>
    </row>
    <row r="4" spans="1:29" ht="12.75">
      <c r="A4" s="9"/>
      <c r="B4" s="10" t="s">
        <v>32</v>
      </c>
      <c r="C4" s="8" t="s">
        <v>32</v>
      </c>
      <c r="D4" s="8" t="s">
        <v>32</v>
      </c>
      <c r="E4" s="8" t="s">
        <v>32</v>
      </c>
      <c r="F4" s="8" t="s">
        <v>32</v>
      </c>
      <c r="G4" s="8" t="s">
        <v>32</v>
      </c>
      <c r="H4" s="8" t="s">
        <v>33</v>
      </c>
      <c r="I4" s="8" t="s">
        <v>32</v>
      </c>
      <c r="J4" s="8" t="s">
        <v>32</v>
      </c>
      <c r="K4" s="8" t="s">
        <v>32</v>
      </c>
      <c r="L4" s="8" t="s">
        <v>32</v>
      </c>
      <c r="M4" s="8" t="s">
        <v>34</v>
      </c>
      <c r="N4" s="8" t="s">
        <v>32</v>
      </c>
      <c r="O4" s="8" t="s">
        <v>32</v>
      </c>
      <c r="P4" s="8" t="s">
        <v>34</v>
      </c>
      <c r="Q4" s="8" t="s">
        <v>32</v>
      </c>
      <c r="R4" s="8" t="s">
        <v>32</v>
      </c>
      <c r="S4" s="8" t="s">
        <v>32</v>
      </c>
      <c r="T4" s="8" t="s">
        <v>33</v>
      </c>
      <c r="U4" s="8" t="s">
        <v>32</v>
      </c>
      <c r="V4" s="8" t="s">
        <v>32</v>
      </c>
      <c r="W4" s="8" t="s">
        <v>32</v>
      </c>
      <c r="X4" s="8" t="s">
        <v>34</v>
      </c>
      <c r="Y4" s="8" t="s">
        <v>33</v>
      </c>
      <c r="Z4" s="8" t="s">
        <v>35</v>
      </c>
      <c r="AA4" s="8"/>
      <c r="AB4" s="12"/>
      <c r="AC4" s="8"/>
    </row>
    <row r="5" spans="1:29" ht="12.75">
      <c r="A5" s="13" t="s">
        <v>36</v>
      </c>
      <c r="B5" s="14">
        <v>463840</v>
      </c>
      <c r="C5" s="15">
        <v>20920</v>
      </c>
      <c r="D5" s="15">
        <v>34440</v>
      </c>
      <c r="E5" s="15"/>
      <c r="F5" s="15"/>
      <c r="G5" s="15">
        <v>14740</v>
      </c>
      <c r="H5" s="15">
        <v>8260</v>
      </c>
      <c r="I5" s="15"/>
      <c r="J5" s="15"/>
      <c r="K5" s="15">
        <v>725</v>
      </c>
      <c r="L5" s="15"/>
      <c r="M5" s="15"/>
      <c r="N5" s="15"/>
      <c r="O5" s="15"/>
      <c r="P5" s="15"/>
      <c r="Q5" s="15">
        <v>487</v>
      </c>
      <c r="R5" s="15">
        <v>1250</v>
      </c>
      <c r="S5" s="15">
        <v>21680</v>
      </c>
      <c r="T5" s="15">
        <v>2390</v>
      </c>
      <c r="U5" s="15">
        <v>7140</v>
      </c>
      <c r="V5" s="15">
        <v>6080</v>
      </c>
      <c r="W5" s="15"/>
      <c r="X5" s="15"/>
      <c r="Y5" s="15">
        <v>4150</v>
      </c>
      <c r="Z5" s="15">
        <v>164250</v>
      </c>
      <c r="AA5" s="16">
        <f>SUM(C5:Z5)</f>
        <v>286512</v>
      </c>
      <c r="AB5" s="17">
        <f>B5+AA5</f>
        <v>750352</v>
      </c>
      <c r="AC5" s="18">
        <f>AA5/AB5</f>
        <v>0.3818367912659658</v>
      </c>
    </row>
    <row r="6" spans="1:29" ht="12.75">
      <c r="A6" s="13" t="s">
        <v>37</v>
      </c>
      <c r="B6" s="14">
        <v>281220</v>
      </c>
      <c r="C6" s="19">
        <v>14540</v>
      </c>
      <c r="D6" s="19">
        <v>28360</v>
      </c>
      <c r="E6" s="19"/>
      <c r="F6" s="19"/>
      <c r="G6" s="19">
        <v>67140</v>
      </c>
      <c r="H6" s="19">
        <v>61960</v>
      </c>
      <c r="I6" s="19"/>
      <c r="J6" s="19"/>
      <c r="K6" s="19">
        <v>1302</v>
      </c>
      <c r="L6" s="19"/>
      <c r="M6" s="19"/>
      <c r="N6" s="19"/>
      <c r="O6" s="19">
        <v>533</v>
      </c>
      <c r="P6" s="19"/>
      <c r="Q6" s="19">
        <v>1390</v>
      </c>
      <c r="R6" s="19">
        <v>1444</v>
      </c>
      <c r="S6" s="19">
        <v>31690</v>
      </c>
      <c r="T6" s="19"/>
      <c r="U6" s="19">
        <v>8230</v>
      </c>
      <c r="V6" s="19">
        <v>18860</v>
      </c>
      <c r="W6" s="19"/>
      <c r="X6" s="19"/>
      <c r="Y6" s="19">
        <v>1700</v>
      </c>
      <c r="Z6" s="19"/>
      <c r="AA6" s="16">
        <f>SUM(C6:Z6)</f>
        <v>237149</v>
      </c>
      <c r="AB6" s="17">
        <f>B6+AA6</f>
        <v>518369</v>
      </c>
      <c r="AC6" s="18">
        <f>AA6/AB6</f>
        <v>0.4574907064272748</v>
      </c>
    </row>
    <row r="7" spans="1:29" ht="12.75">
      <c r="A7" s="13" t="s">
        <v>38</v>
      </c>
      <c r="B7" s="20">
        <v>114640</v>
      </c>
      <c r="C7" s="19">
        <v>31920</v>
      </c>
      <c r="D7" s="19">
        <v>42470</v>
      </c>
      <c r="E7" s="19"/>
      <c r="F7" s="19"/>
      <c r="G7" s="19">
        <v>85220</v>
      </c>
      <c r="H7" s="19">
        <v>110300</v>
      </c>
      <c r="I7" s="19"/>
      <c r="J7" s="19"/>
      <c r="K7" s="19">
        <v>194</v>
      </c>
      <c r="L7" s="19"/>
      <c r="M7" s="19"/>
      <c r="N7" s="19"/>
      <c r="O7" s="19"/>
      <c r="P7" s="19"/>
      <c r="Q7" s="19">
        <v>151</v>
      </c>
      <c r="R7" s="19">
        <v>122</v>
      </c>
      <c r="S7" s="19">
        <v>27700</v>
      </c>
      <c r="T7" s="19">
        <v>40</v>
      </c>
      <c r="U7" s="19">
        <v>8520</v>
      </c>
      <c r="V7" s="19">
        <v>11940</v>
      </c>
      <c r="W7" s="19"/>
      <c r="X7" s="19"/>
      <c r="Y7" s="19">
        <v>7980</v>
      </c>
      <c r="Z7" s="19"/>
      <c r="AA7" s="16">
        <f>SUM(C7:Z7)</f>
        <v>326557</v>
      </c>
      <c r="AB7" s="17">
        <f>B7+AA7</f>
        <v>441197</v>
      </c>
      <c r="AC7" s="18">
        <f>AA7/AB7</f>
        <v>0.7401614244883805</v>
      </c>
    </row>
    <row r="8" spans="1:29" ht="12.75">
      <c r="A8" s="21" t="s">
        <v>39</v>
      </c>
      <c r="B8" s="14">
        <v>121440</v>
      </c>
      <c r="C8" s="19">
        <v>14280</v>
      </c>
      <c r="D8" s="19">
        <v>60590</v>
      </c>
      <c r="E8" s="19"/>
      <c r="F8" s="19"/>
      <c r="G8" s="19">
        <v>101620</v>
      </c>
      <c r="H8" s="19">
        <v>116960</v>
      </c>
      <c r="I8" s="19"/>
      <c r="J8" s="19"/>
      <c r="K8" s="19">
        <v>151</v>
      </c>
      <c r="L8" s="19"/>
      <c r="M8" s="19">
        <v>380</v>
      </c>
      <c r="N8" s="19">
        <v>220</v>
      </c>
      <c r="O8" s="22"/>
      <c r="P8" s="19">
        <v>560</v>
      </c>
      <c r="Q8" s="19">
        <v>107</v>
      </c>
      <c r="R8" s="19">
        <v>77</v>
      </c>
      <c r="S8" s="19">
        <v>33280</v>
      </c>
      <c r="T8" s="19"/>
      <c r="U8" s="19">
        <v>8210</v>
      </c>
      <c r="V8" s="19">
        <v>12260</v>
      </c>
      <c r="W8" s="19"/>
      <c r="X8" s="19">
        <v>40</v>
      </c>
      <c r="Y8" s="19">
        <v>5960</v>
      </c>
      <c r="Z8" s="19"/>
      <c r="AA8" s="16">
        <f>SUM(C8:Z8)</f>
        <v>354695</v>
      </c>
      <c r="AB8" s="17">
        <f>B8+AA8</f>
        <v>476135</v>
      </c>
      <c r="AC8" s="18">
        <f>AA8/AB8</f>
        <v>0.7449462862423473</v>
      </c>
    </row>
    <row r="9" spans="1:29" ht="12.75">
      <c r="A9" s="13" t="s">
        <v>40</v>
      </c>
      <c r="B9" s="23">
        <v>119320</v>
      </c>
      <c r="C9" s="24">
        <v>11560</v>
      </c>
      <c r="D9" s="24">
        <v>46580</v>
      </c>
      <c r="E9" s="24">
        <v>40</v>
      </c>
      <c r="F9" s="24"/>
      <c r="G9" s="24">
        <v>86140</v>
      </c>
      <c r="H9" s="24">
        <v>115300</v>
      </c>
      <c r="I9" s="19"/>
      <c r="J9" s="19">
        <v>35</v>
      </c>
      <c r="K9" s="24">
        <v>1760</v>
      </c>
      <c r="L9" s="24"/>
      <c r="M9" s="24">
        <v>240</v>
      </c>
      <c r="N9" s="24">
        <v>260</v>
      </c>
      <c r="O9" s="24">
        <v>600</v>
      </c>
      <c r="P9" s="24">
        <v>155</v>
      </c>
      <c r="Q9" s="24">
        <v>34</v>
      </c>
      <c r="R9" s="24">
        <v>277</v>
      </c>
      <c r="S9" s="24">
        <v>27980</v>
      </c>
      <c r="T9" s="24">
        <v>180</v>
      </c>
      <c r="U9" s="24">
        <v>1773</v>
      </c>
      <c r="V9" s="24">
        <v>25600</v>
      </c>
      <c r="W9" s="24">
        <v>950</v>
      </c>
      <c r="X9" s="24"/>
      <c r="Y9" s="24">
        <v>7948</v>
      </c>
      <c r="Z9" s="24"/>
      <c r="AA9" s="16">
        <f>SUM(C9:Z9)</f>
        <v>327412</v>
      </c>
      <c r="AB9" s="17">
        <f>B9+AA9</f>
        <v>446732</v>
      </c>
      <c r="AC9" s="18">
        <f>AA9/AB9</f>
        <v>0.732904739306788</v>
      </c>
    </row>
    <row r="10" spans="1:29" ht="12.75">
      <c r="A10" s="13" t="s">
        <v>41</v>
      </c>
      <c r="B10" s="14">
        <v>144740</v>
      </c>
      <c r="C10" s="24">
        <v>37840</v>
      </c>
      <c r="D10" s="24">
        <v>74180</v>
      </c>
      <c r="E10" s="24"/>
      <c r="F10" s="24"/>
      <c r="G10" s="24">
        <v>97480</v>
      </c>
      <c r="H10" s="24">
        <v>135620</v>
      </c>
      <c r="I10" s="19"/>
      <c r="J10" s="19"/>
      <c r="K10" s="24">
        <v>1080</v>
      </c>
      <c r="L10" s="24"/>
      <c r="M10" s="24"/>
      <c r="N10" s="24"/>
      <c r="O10" s="24"/>
      <c r="P10" s="24"/>
      <c r="Q10" s="24">
        <v>676</v>
      </c>
      <c r="R10" s="24">
        <v>574</v>
      </c>
      <c r="S10" s="24">
        <v>29880</v>
      </c>
      <c r="T10" s="24"/>
      <c r="U10" s="24">
        <v>12430</v>
      </c>
      <c r="V10" s="24">
        <v>12540</v>
      </c>
      <c r="W10" s="24">
        <v>1520</v>
      </c>
      <c r="X10" s="24"/>
      <c r="Y10" s="24">
        <v>4240</v>
      </c>
      <c r="Z10" s="24"/>
      <c r="AA10" s="16">
        <f>SUM(C10:Z10)</f>
        <v>408060</v>
      </c>
      <c r="AB10" s="17">
        <f>B10+AA10</f>
        <v>552800</v>
      </c>
      <c r="AC10" s="18">
        <f>AA10/AB10</f>
        <v>0.7381693198263386</v>
      </c>
    </row>
    <row r="11" spans="1:29" ht="12.75">
      <c r="A11" s="13" t="s">
        <v>42</v>
      </c>
      <c r="B11" s="14">
        <v>205720</v>
      </c>
      <c r="C11" s="24">
        <v>36420</v>
      </c>
      <c r="D11" s="24">
        <v>75520</v>
      </c>
      <c r="E11" s="24"/>
      <c r="F11" s="24">
        <v>80</v>
      </c>
      <c r="G11" s="24">
        <v>129980</v>
      </c>
      <c r="H11" s="24">
        <v>148280</v>
      </c>
      <c r="I11" s="19"/>
      <c r="J11" s="19">
        <v>10</v>
      </c>
      <c r="K11" s="24">
        <v>1370</v>
      </c>
      <c r="L11" s="24"/>
      <c r="M11" s="24">
        <v>200</v>
      </c>
      <c r="N11" s="24">
        <v>140</v>
      </c>
      <c r="O11" s="24"/>
      <c r="P11" s="24"/>
      <c r="Q11" s="24"/>
      <c r="R11" s="24"/>
      <c r="S11" s="24">
        <v>27600</v>
      </c>
      <c r="T11" s="24"/>
      <c r="U11" s="24">
        <v>9040</v>
      </c>
      <c r="V11" s="24">
        <v>17400</v>
      </c>
      <c r="W11" s="24">
        <v>1520</v>
      </c>
      <c r="X11" s="24"/>
      <c r="Y11" s="24">
        <v>5400</v>
      </c>
      <c r="Z11" s="24"/>
      <c r="AA11" s="16">
        <f>SUM(C11:Z11)</f>
        <v>452960</v>
      </c>
      <c r="AB11" s="17">
        <f>B11+AA11</f>
        <v>658680</v>
      </c>
      <c r="AC11" s="18">
        <f>AA11/AB11</f>
        <v>0.6876783870771846</v>
      </c>
    </row>
    <row r="12" spans="1:29" ht="12.75">
      <c r="A12" s="25" t="s">
        <v>43</v>
      </c>
      <c r="B12" s="20">
        <v>193580</v>
      </c>
      <c r="C12" s="26">
        <v>60940</v>
      </c>
      <c r="D12" s="26">
        <v>87420</v>
      </c>
      <c r="E12" s="26"/>
      <c r="F12" s="26"/>
      <c r="G12" s="26">
        <v>107820</v>
      </c>
      <c r="H12" s="26">
        <v>173100</v>
      </c>
      <c r="I12" s="27"/>
      <c r="J12" s="27"/>
      <c r="K12" s="26"/>
      <c r="L12" s="26"/>
      <c r="M12" s="26"/>
      <c r="N12" s="26"/>
      <c r="O12" s="26"/>
      <c r="P12" s="26"/>
      <c r="Q12" s="26"/>
      <c r="R12" s="26"/>
      <c r="S12" s="26">
        <v>21460</v>
      </c>
      <c r="T12" s="26"/>
      <c r="U12" s="26">
        <v>11300</v>
      </c>
      <c r="V12" s="26">
        <v>32040</v>
      </c>
      <c r="W12" s="26"/>
      <c r="X12" s="26"/>
      <c r="Y12" s="26">
        <v>5500</v>
      </c>
      <c r="Z12" s="26"/>
      <c r="AA12" s="16">
        <f>SUM(C12:Z12)</f>
        <v>499580</v>
      </c>
      <c r="AB12" s="28">
        <f>B12+AA12</f>
        <v>693160</v>
      </c>
      <c r="AC12" s="18">
        <f>AA12/AB12</f>
        <v>0.7207282589878239</v>
      </c>
    </row>
    <row r="13" spans="1:29" ht="12.75">
      <c r="A13" s="13" t="s">
        <v>44</v>
      </c>
      <c r="B13" s="14">
        <v>155860</v>
      </c>
      <c r="C13" s="24">
        <v>37280</v>
      </c>
      <c r="D13" s="24">
        <v>61620</v>
      </c>
      <c r="E13" s="24"/>
      <c r="F13" s="24">
        <v>60</v>
      </c>
      <c r="G13" s="24">
        <v>91440</v>
      </c>
      <c r="H13" s="24">
        <v>126260</v>
      </c>
      <c r="I13" s="19"/>
      <c r="J13" s="19"/>
      <c r="K13" s="24">
        <v>1094</v>
      </c>
      <c r="L13" s="24"/>
      <c r="M13" s="24">
        <v>200</v>
      </c>
      <c r="N13" s="24"/>
      <c r="O13" s="24"/>
      <c r="P13" s="24"/>
      <c r="Q13" s="24">
        <v>1053</v>
      </c>
      <c r="R13" s="24">
        <v>1225</v>
      </c>
      <c r="S13" s="24">
        <v>30220</v>
      </c>
      <c r="T13" s="24">
        <v>845</v>
      </c>
      <c r="U13" s="24">
        <v>10850</v>
      </c>
      <c r="V13" s="24">
        <v>31840</v>
      </c>
      <c r="W13" s="29"/>
      <c r="X13" s="30">
        <v>100</v>
      </c>
      <c r="Y13" s="24">
        <v>5020</v>
      </c>
      <c r="Z13" s="24"/>
      <c r="AA13" s="16">
        <f>SUM(C13:Z13)</f>
        <v>399107</v>
      </c>
      <c r="AB13" s="17">
        <f>B13+AA13</f>
        <v>554967</v>
      </c>
      <c r="AC13" s="18">
        <f>AA13/AB13</f>
        <v>0.7191544722478994</v>
      </c>
    </row>
    <row r="14" spans="1:29" ht="12.75">
      <c r="A14" s="31" t="s">
        <v>45</v>
      </c>
      <c r="B14" s="32">
        <v>141840</v>
      </c>
      <c r="C14" s="33">
        <v>31980</v>
      </c>
      <c r="D14" s="33">
        <v>44740</v>
      </c>
      <c r="E14" s="33"/>
      <c r="F14" s="33"/>
      <c r="G14" s="33">
        <v>94500</v>
      </c>
      <c r="H14" s="33">
        <v>103000</v>
      </c>
      <c r="I14" s="34"/>
      <c r="J14" s="34"/>
      <c r="K14" s="33">
        <v>702</v>
      </c>
      <c r="L14" s="33"/>
      <c r="M14" s="33"/>
      <c r="N14" s="33">
        <v>271</v>
      </c>
      <c r="O14" s="33"/>
      <c r="P14" s="33">
        <v>337</v>
      </c>
      <c r="Q14" s="33">
        <v>756</v>
      </c>
      <c r="R14" s="33">
        <v>810</v>
      </c>
      <c r="S14" s="33">
        <v>28860</v>
      </c>
      <c r="T14" s="33">
        <v>488</v>
      </c>
      <c r="U14" s="33">
        <v>10400</v>
      </c>
      <c r="V14" s="33">
        <v>27860</v>
      </c>
      <c r="W14" s="33"/>
      <c r="X14" s="33"/>
      <c r="Y14" s="33">
        <v>9820</v>
      </c>
      <c r="Z14" s="33"/>
      <c r="AA14" s="16">
        <f>SUM(C14:Z14)</f>
        <v>354524</v>
      </c>
      <c r="AB14" s="35">
        <f>B14+AA14</f>
        <v>496364</v>
      </c>
      <c r="AC14" s="18">
        <f>AA14/AB14</f>
        <v>0.7142419675883022</v>
      </c>
    </row>
    <row r="15" spans="1:29" ht="12.75">
      <c r="A15" s="31" t="s">
        <v>46</v>
      </c>
      <c r="B15" s="23">
        <v>207600</v>
      </c>
      <c r="C15" s="33">
        <v>28500</v>
      </c>
      <c r="D15" s="33">
        <v>44180</v>
      </c>
      <c r="E15" s="33"/>
      <c r="F15" s="33"/>
      <c r="G15" s="33">
        <v>94260</v>
      </c>
      <c r="H15" s="33">
        <v>81840</v>
      </c>
      <c r="I15" s="34"/>
      <c r="J15" s="34"/>
      <c r="K15" s="33">
        <v>50</v>
      </c>
      <c r="L15" s="33">
        <v>1450</v>
      </c>
      <c r="M15" s="33"/>
      <c r="N15" s="33">
        <v>240</v>
      </c>
      <c r="O15" s="33"/>
      <c r="P15" s="33">
        <v>380</v>
      </c>
      <c r="Q15" s="33">
        <v>1172</v>
      </c>
      <c r="R15" s="33">
        <v>1798</v>
      </c>
      <c r="S15" s="33">
        <v>27220</v>
      </c>
      <c r="T15" s="33"/>
      <c r="U15" s="33">
        <v>8600</v>
      </c>
      <c r="V15" s="33"/>
      <c r="W15" s="33"/>
      <c r="X15" s="33"/>
      <c r="Y15" s="33">
        <v>152268</v>
      </c>
      <c r="Z15" s="33"/>
      <c r="AA15" s="16">
        <f>SUM(C15:Z15)</f>
        <v>441958</v>
      </c>
      <c r="AB15" s="17">
        <f>B15+AA15</f>
        <v>649558</v>
      </c>
      <c r="AC15" s="18">
        <f>AA15/AB15</f>
        <v>0.6803980552929838</v>
      </c>
    </row>
    <row r="16" spans="1:29" ht="12.75">
      <c r="A16" s="31" t="s">
        <v>47</v>
      </c>
      <c r="B16" s="23"/>
      <c r="C16" s="33"/>
      <c r="D16" s="33"/>
      <c r="E16" s="19"/>
      <c r="F16" s="34"/>
      <c r="G16" s="34"/>
      <c r="H16" s="34"/>
      <c r="I16" s="34"/>
      <c r="J16" s="34"/>
      <c r="K16" s="34"/>
      <c r="L16" s="19"/>
      <c r="M16" s="34"/>
      <c r="N16" s="34"/>
      <c r="O16" s="19"/>
      <c r="P16" s="19"/>
      <c r="Q16" s="19"/>
      <c r="R16" s="34"/>
      <c r="S16" s="34"/>
      <c r="T16" s="19"/>
      <c r="U16" s="34"/>
      <c r="V16" s="19"/>
      <c r="W16" s="19"/>
      <c r="X16" s="19"/>
      <c r="Y16" s="34"/>
      <c r="Z16" s="34"/>
      <c r="AA16" s="16">
        <f>SUM(C16:Z16)</f>
        <v>0</v>
      </c>
      <c r="AB16" s="36">
        <f>B16+AA16</f>
        <v>0</v>
      </c>
      <c r="AC16" s="18" t="e">
        <f>AA16/AB16</f>
        <v>#DIV/0!</v>
      </c>
    </row>
    <row r="17" spans="1:29" ht="12.75">
      <c r="A17" s="37" t="s">
        <v>27</v>
      </c>
      <c r="B17" s="14">
        <f>SUM(B5:B16)</f>
        <v>2149800</v>
      </c>
      <c r="C17" s="36">
        <f>SUM(C5:C16)</f>
        <v>326180</v>
      </c>
      <c r="D17" s="36">
        <f>SUM(D5:D9)</f>
        <v>212440</v>
      </c>
      <c r="E17" s="36">
        <f>SUM(E5:E16)</f>
        <v>40</v>
      </c>
      <c r="F17" s="36">
        <f>SUM(F5:F16)</f>
        <v>140</v>
      </c>
      <c r="G17" s="36">
        <f>SUM(G5:G16)</f>
        <v>970340</v>
      </c>
      <c r="H17" s="36">
        <f>SUM(H5:H16)</f>
        <v>1180880</v>
      </c>
      <c r="I17" s="36"/>
      <c r="J17" s="36">
        <f>SUM(J5:J16)</f>
        <v>45</v>
      </c>
      <c r="K17" s="36">
        <f>SUM(K5:K16)</f>
        <v>8428</v>
      </c>
      <c r="L17" s="36">
        <f>SUM(L5:L16)</f>
        <v>1450</v>
      </c>
      <c r="M17" s="36">
        <f>SUM(M5:M16)</f>
        <v>1020</v>
      </c>
      <c r="N17" s="36">
        <f>SUM(N5:N16)</f>
        <v>1131</v>
      </c>
      <c r="O17" s="36">
        <f>SUM(O5:O16)</f>
        <v>1133</v>
      </c>
      <c r="P17" s="36">
        <f>SUM(P5:P16)</f>
        <v>1432</v>
      </c>
      <c r="Q17" s="36">
        <f>SUM(Q5:Q16)</f>
        <v>5826</v>
      </c>
      <c r="R17" s="36">
        <f>SUM(R5:R16)</f>
        <v>7577</v>
      </c>
      <c r="S17" s="36">
        <f>SUM(S5:S16)</f>
        <v>307570</v>
      </c>
      <c r="T17" s="36">
        <f>SUM(T5:T16)</f>
        <v>3943</v>
      </c>
      <c r="U17" s="36">
        <f>SUM(U5:U16)</f>
        <v>96493</v>
      </c>
      <c r="V17" s="36">
        <f>SUM(V5:V16)</f>
        <v>196420</v>
      </c>
      <c r="W17" s="36">
        <f>SUM(W5:W16)</f>
        <v>3990</v>
      </c>
      <c r="X17" s="36">
        <f>SUM(X5:X16)</f>
        <v>140</v>
      </c>
      <c r="Y17" s="36">
        <f>SUM(Y5:Y16)</f>
        <v>209986</v>
      </c>
      <c r="Z17" s="36">
        <f>SUM(Z5:Z16)</f>
        <v>164250</v>
      </c>
      <c r="AA17" s="36">
        <f>SUM(AA5:AA16)</f>
        <v>4088514</v>
      </c>
      <c r="AB17" s="36">
        <f>SUM(AB5:AB16)</f>
        <v>6238314</v>
      </c>
      <c r="AC17" s="18">
        <f>AA17/AB17</f>
        <v>0.6553876576267241</v>
      </c>
    </row>
    <row r="18" spans="1:29" ht="12.75">
      <c r="A18" s="38"/>
      <c r="B18" s="39"/>
      <c r="C18" s="39"/>
      <c r="D18" s="39"/>
      <c r="E18" s="39"/>
      <c r="F18" s="3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0"/>
      <c r="AC18" s="41"/>
    </row>
    <row r="19" spans="1:29" ht="12.75">
      <c r="A19" s="42" t="s">
        <v>48</v>
      </c>
      <c r="B19" s="43"/>
      <c r="C19" s="44">
        <f>B17</f>
        <v>2149800</v>
      </c>
      <c r="D19" s="43"/>
      <c r="E19" s="43"/>
      <c r="F19" s="43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38"/>
      <c r="W19" s="38"/>
      <c r="X19" s="38"/>
      <c r="Y19" s="38"/>
      <c r="Z19" s="38"/>
      <c r="AA19" s="38"/>
      <c r="AB19" s="38"/>
      <c r="AC19" s="41"/>
    </row>
    <row r="20" spans="1:29" ht="12.75">
      <c r="A20" s="42" t="s">
        <v>49</v>
      </c>
      <c r="B20" s="47"/>
      <c r="C20" s="48">
        <f>AA17</f>
        <v>4088514</v>
      </c>
      <c r="D20" s="47"/>
      <c r="E20" s="47"/>
      <c r="F20" s="47"/>
      <c r="G20" s="45"/>
      <c r="H20" s="45"/>
      <c r="I20" s="45"/>
      <c r="J20" s="45"/>
      <c r="K20" s="45" t="s">
        <v>50</v>
      </c>
      <c r="L20" s="45"/>
      <c r="M20" s="45"/>
      <c r="N20" s="45"/>
      <c r="O20" s="45"/>
      <c r="P20" s="45"/>
      <c r="Q20" s="45"/>
      <c r="R20" s="45"/>
      <c r="S20" s="45"/>
      <c r="T20" s="45"/>
      <c r="U20" s="49"/>
      <c r="V20" s="38"/>
      <c r="W20" s="38"/>
      <c r="X20" s="38"/>
      <c r="Y20" s="38"/>
      <c r="Z20" s="38"/>
      <c r="AA20" s="38"/>
      <c r="AB20" s="38"/>
      <c r="AC20" s="41"/>
    </row>
    <row r="21" spans="1:29" ht="12.75">
      <c r="A21" s="45" t="s">
        <v>51</v>
      </c>
      <c r="B21" s="43"/>
      <c r="C21" s="50">
        <f>SUM(C19:C20)</f>
        <v>6238314</v>
      </c>
      <c r="D21" s="43"/>
      <c r="E21" s="43"/>
      <c r="F21" s="43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38"/>
      <c r="W21" s="38"/>
      <c r="X21" s="38"/>
      <c r="Y21" s="38"/>
      <c r="Z21" s="38"/>
      <c r="AA21" s="38"/>
      <c r="AB21" s="38"/>
      <c r="AC21" s="41"/>
    </row>
    <row r="22" spans="1:29" ht="12.75">
      <c r="A22" s="45"/>
      <c r="B22" s="43"/>
      <c r="C22" s="51"/>
      <c r="D22" s="43"/>
      <c r="E22" s="43"/>
      <c r="F22" s="43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38"/>
      <c r="W22" s="38"/>
      <c r="X22" s="38"/>
      <c r="Y22" s="38"/>
      <c r="Z22" s="38"/>
      <c r="AA22" s="38"/>
      <c r="AB22" s="38"/>
      <c r="AC22" s="41"/>
    </row>
    <row r="23" spans="1:29" ht="12.75">
      <c r="A23" s="42" t="s">
        <v>52</v>
      </c>
      <c r="B23" s="43"/>
      <c r="C23" s="52">
        <f>AA17/AB17</f>
        <v>0.6553876576267241</v>
      </c>
      <c r="D23" s="43"/>
      <c r="E23" s="43"/>
      <c r="F23" s="43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38"/>
      <c r="W23" s="38"/>
      <c r="X23" s="38"/>
      <c r="Y23" s="38"/>
      <c r="Z23" s="38"/>
      <c r="AA23" s="38"/>
      <c r="AB23" s="38"/>
      <c r="AC23" s="41"/>
    </row>
    <row r="24" spans="1:29" ht="12.75">
      <c r="A24" s="45"/>
      <c r="B24" s="43"/>
      <c r="C24" s="51"/>
      <c r="D24" s="43"/>
      <c r="E24" s="43"/>
      <c r="F24" s="43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38"/>
      <c r="W24" s="38"/>
      <c r="X24" s="38"/>
      <c r="Y24" s="38"/>
      <c r="Z24" s="38"/>
      <c r="AA24" s="38"/>
      <c r="AB24" s="38"/>
      <c r="AC24" s="41"/>
    </row>
    <row r="25" spans="1:29" ht="12.75">
      <c r="A25" s="45"/>
      <c r="B25" s="43"/>
      <c r="C25" s="51"/>
      <c r="D25" s="43"/>
      <c r="E25" s="43"/>
      <c r="F25" s="43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38"/>
      <c r="W25" s="38"/>
      <c r="X25" s="38"/>
      <c r="Y25" s="38"/>
      <c r="Z25" s="38"/>
      <c r="AA25" s="38"/>
      <c r="AB25" s="38"/>
      <c r="AC25" s="41"/>
    </row>
    <row r="26" spans="1:29" ht="12.75">
      <c r="A26" s="53"/>
      <c r="B26" s="54"/>
      <c r="C26" s="55"/>
      <c r="D26" s="54"/>
      <c r="E26" s="43"/>
      <c r="F26" s="43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6"/>
      <c r="V26" s="38"/>
      <c r="W26" s="38"/>
      <c r="X26" s="38"/>
      <c r="Y26" s="38"/>
      <c r="Z26" s="38"/>
      <c r="AA26" s="38"/>
      <c r="AB26" s="38"/>
      <c r="AC26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59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2014-12-05T12:02:06Z</cp:lastPrinted>
  <dcterms:modified xsi:type="dcterms:W3CDTF">2014-12-13T12:26:41Z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-1817879429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nidielli.tecnico@comune.lavagna.ge.it</vt:lpwstr>
  </property>
  <property fmtid="{D5CDD505-2E9C-101B-9397-08002B2CF9AE}" pid="6" name="_AuthorEmailDisplayName">
    <vt:lpwstr>Michela Nidielli </vt:lpwstr>
  </property>
</Properties>
</file>